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Spring 2026\"/>
    </mc:Choice>
  </mc:AlternateContent>
  <xr:revisionPtr revIDLastSave="0" documentId="13_ncr:1_{EEAF1A32-4B2E-4F59-ACC8-94F27944B2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 2026 NR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D21" i="2"/>
  <c r="F21" i="2"/>
  <c r="J21" i="2"/>
  <c r="K21" i="2"/>
  <c r="L21" i="2"/>
  <c r="M21" i="2"/>
  <c r="B21" i="2"/>
  <c r="I20" i="2"/>
  <c r="I21" i="2" s="1"/>
  <c r="H20" i="2"/>
  <c r="H21" i="2" s="1"/>
  <c r="G20" i="2"/>
  <c r="G21" i="2" s="1"/>
  <c r="F20" i="2"/>
  <c r="E20" i="2"/>
  <c r="E21" i="2" s="1"/>
  <c r="D20" i="2"/>
  <c r="C20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<sst xmlns="http://schemas.openxmlformats.org/spreadsheetml/2006/main" count="33" uniqueCount="33">
  <si>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</si>
  <si>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</si>
  <si>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</si>
  <si>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</si>
  <si>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</si>
  <si>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</si>
  <si>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</si>
  <si>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</si>
  <si>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</si>
  <si>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</si>
  <si>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</si>
  <si>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</si>
  <si>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</si>
  <si>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</si>
  <si>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</si>
  <si>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</si>
  <si>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</si>
  <si>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</si>
  <si>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</si>
  <si>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</si>
  <si>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</si>
  <si>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</si>
  <si>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</si>
  <si>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</si>
  <si>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</si>
  <si>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</si>
  <si>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</si>
  <si>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</si>
  <si>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</si>
  <si>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</si>
  <si>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</si>
  <si>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</si>
  <si>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Non-Resident Online MBA Tuition and Fee Billing Rates: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</si>
</sst>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A19" sqref="A1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3">
        <v>762</v>
      </c>
      <c r="C8" s="13">
        <f t="shared" ref="C8" si="0">SUM(B8*2)</f>
        <v>1524</v>
      </c>
      <c r="D8" s="13">
        <f t="shared" ref="D8" si="1">SUM(B8*3)</f>
        <v>2286</v>
      </c>
      <c r="E8" s="13">
        <f t="shared" ref="E8" si="2">SUM(B8*4)</f>
        <v>3048</v>
      </c>
      <c r="F8" s="13">
        <f t="shared" ref="F8" si="3">SUM(B8*5)</f>
        <v>3810</v>
      </c>
      <c r="G8" s="13">
        <f t="shared" ref="G8" si="4">SUM(B8*6)</f>
        <v>4572</v>
      </c>
      <c r="H8" s="13">
        <f t="shared" ref="H8" si="5">SUM(B8*7)</f>
        <v>5334</v>
      </c>
      <c r="I8" s="13">
        <f t="shared" ref="I8" si="6">SUM(B8*8)</f>
        <v>6096</v>
      </c>
      <c r="J8" s="13">
        <f t="shared" ref="J8" si="7">SUM(B8*9)</f>
        <v>6858</v>
      </c>
      <c r="K8" s="13">
        <f t="shared" ref="K8" si="8">SUM(B8*10)</f>
        <v>7620</v>
      </c>
      <c r="L8" s="13">
        <f t="shared" ref="L8" si="9">SUM(B8*11)</f>
        <v>8382</v>
      </c>
      <c r="M8" s="14">
        <v>9140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9" t="s">
        <v>29</v>
      </c>
      <c r="B9" s="18">
        <v>26.04</v>
      </c>
      <c r="C9" s="18">
        <f t="shared" ref="C9:C17" si="10">SUM(B9*2)</f>
        <v>52.08</v>
      </c>
      <c r="D9" s="18">
        <f t="shared" ref="D9:D17" si="11">SUM(B9*3)</f>
        <v>78.12</v>
      </c>
      <c r="E9" s="18">
        <f t="shared" ref="E9:E17" si="12">SUM(B9*4)</f>
        <v>104.16</v>
      </c>
      <c r="F9" s="18">
        <f t="shared" ref="F9:F17" si="13">SUM(B9*5)</f>
        <v>130.19999999999999</v>
      </c>
      <c r="G9" s="18">
        <f t="shared" ref="G9:G17" si="14">SUM(B9*6)</f>
        <v>156.24</v>
      </c>
      <c r="H9" s="18">
        <f t="shared" ref="H9:H17" si="15">SUM(B9*7)</f>
        <v>182.28</v>
      </c>
      <c r="I9" s="18">
        <f t="shared" ref="I9:I17" si="16">SUM(B9*8)</f>
        <v>208.32</v>
      </c>
      <c r="J9" s="18">
        <v>312.5</v>
      </c>
      <c r="K9" s="18">
        <v>312.5</v>
      </c>
      <c r="L9" s="18">
        <v>312.5</v>
      </c>
      <c r="M9" s="18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7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7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7" t="s">
        <v>28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7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v>137.5</v>
      </c>
      <c r="K13" s="18">
        <v>137.5</v>
      </c>
      <c r="L13" s="18">
        <v>137.5</v>
      </c>
      <c r="M13" s="18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7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7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7" t="s">
        <v>30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7" t="s">
        <v>5</v>
      </c>
      <c r="B17" s="18">
        <v>36.58</v>
      </c>
      <c r="C17" s="18">
        <f t="shared" si="10"/>
        <v>73.16</v>
      </c>
      <c r="D17" s="18">
        <f t="shared" si="11"/>
        <v>109.74</v>
      </c>
      <c r="E17" s="18">
        <f t="shared" si="12"/>
        <v>146.32</v>
      </c>
      <c r="F17" s="18">
        <f t="shared" si="13"/>
        <v>182.89999999999998</v>
      </c>
      <c r="G17" s="18">
        <f t="shared" si="14"/>
        <v>219.48</v>
      </c>
      <c r="H17" s="18">
        <f t="shared" si="15"/>
        <v>256.06</v>
      </c>
      <c r="I17" s="18">
        <f t="shared" si="16"/>
        <v>292.64</v>
      </c>
      <c r="J17" s="18">
        <v>438.92</v>
      </c>
      <c r="K17" s="18">
        <v>438.92</v>
      </c>
      <c r="L17" s="18">
        <v>438.92</v>
      </c>
      <c r="M17" s="18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7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7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7" t="s">
        <v>31</v>
      </c>
      <c r="B20" s="18">
        <v>0</v>
      </c>
      <c r="C20" s="18">
        <f>B20*2</f>
        <v>0</v>
      </c>
      <c r="D20" s="18">
        <f>B20*3</f>
        <v>0</v>
      </c>
      <c r="E20" s="18">
        <f>B20*4</f>
        <v>0</v>
      </c>
      <c r="F20" s="18">
        <f>B20*5</f>
        <v>0</v>
      </c>
      <c r="G20" s="18">
        <f>B20*6</f>
        <v>0</v>
      </c>
      <c r="H20" s="18">
        <f>B20*7</f>
        <v>0</v>
      </c>
      <c r="I20" s="18">
        <f>B20*8</f>
        <v>0</v>
      </c>
      <c r="J20" s="18">
        <v>0</v>
      </c>
      <c r="K20" s="18">
        <v>0</v>
      </c>
      <c r="L20" s="18">
        <v>0</v>
      </c>
      <c r="M20" s="18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5" t="s">
        <v>8</v>
      </c>
      <c r="B21" s="16">
        <f>SUM(B8:B20)</f>
        <v>841.08</v>
      </c>
      <c r="C21" s="16">
        <f t="shared" ref="C21:M21" si="21">SUM(C8:C20)</f>
        <v>1677.16</v>
      </c>
      <c r="D21" s="16">
        <f t="shared" si="21"/>
        <v>2513.2399999999998</v>
      </c>
      <c r="E21" s="16">
        <f t="shared" si="21"/>
        <v>3349.32</v>
      </c>
      <c r="F21" s="16">
        <f t="shared" si="21"/>
        <v>4185.3999999999996</v>
      </c>
      <c r="G21" s="16">
        <f t="shared" si="21"/>
        <v>5021.4799999999996</v>
      </c>
      <c r="H21" s="16">
        <f t="shared" si="21"/>
        <v>5857.56</v>
      </c>
      <c r="I21" s="16">
        <f t="shared" si="21"/>
        <v>6693.64</v>
      </c>
      <c r="J21" s="16">
        <f t="shared" si="21"/>
        <v>7751.92</v>
      </c>
      <c r="K21" s="16">
        <f t="shared" si="21"/>
        <v>8513.92</v>
      </c>
      <c r="L21" s="16">
        <f t="shared" si="21"/>
        <v>9275.92</v>
      </c>
      <c r="M21" s="16">
        <f t="shared" si="21"/>
        <v>10033.92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qusowGF92jmfLJGH1Fi8HTvkFNXSpZ8pbuxWMh8PBw9uV97UYP2LM/i2RhsUtgmVLw4kOjesfQaXw0uhz/PtqQ==" saltValue="86GByzeATBk/kc3s2s8ohQ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2026 NR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2026 NR MBA Tuition and Fee Billing Rates</dc:title>
  <dc:subject>Listing of graduate tuition and fees for the spring 2017 semester</dc:subject>
  <dc:creator>UB Student Accounts</dc:creator>
  <cp:keywords>tuition,fees,NR MBA tuition, NR MBA fees</cp:keywords>
  <cp:lastModifiedBy>Laura Stevens</cp:lastModifiedBy>
  <cp:lastPrinted>2019-05-21T14:58:12Z</cp:lastPrinted>
  <dcterms:created xsi:type="dcterms:W3CDTF">2016-06-06T21:02:30Z</dcterms:created>
  <dcterms:modified xsi:type="dcterms:W3CDTF">2025-10-13T19:12:13Z</dcterms:modified>
  <cp:category>tuition</cp:category>
</cp:coreProperties>
</file>